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e7549835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ебный расчёт" sheetId="1" r:id="Reddbca7cfbbd4fed"/>
    <x:sheet xmlns:r="http://schemas.openxmlformats.org/officeDocument/2006/relationships" name="Строки декларации" sheetId="2" r:id="Rac7ea729d09d41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#,##0;(#,##0);&quot;–&quot;"/>
    <x:numFmt numFmtId="202" formatCode="#,##0;(#,##0);0"/>
    <x:numFmt numFmtId="203" formatCode="0&quot;%&quot;"/>
    <x:numFmt numFmtId="204" formatCode="0"/>
  </x:numFmts>
  <x:fonts count="5">
    <x:font>
      <x:sz val="11"/>
      <x:name val="Carlito"/>
    </x:font>
    <x:font>
      <x:sz val="11"/>
      <x:color rgb="FF172033"/>
      <x:name val="Arial"/>
    </x:font>
    <x:font>
      <x:b/>
      <x:sz val="17"/>
      <x:color rgb="FF21355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3550"/>
      </x:patternFill>
    </x:fill>
    <x:fill>
      <x:patternFill patternType="solid">
        <x:fgColor rgb="FFFFF2CD"/>
      </x:patternFill>
    </x:fill>
    <x:fill>
      <x:patternFill patternType="solid">
        <x:fgColor rgb="FFEAF0F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ee70394fa41d5" /><Relationship Type="http://schemas.openxmlformats.org/officeDocument/2006/relationships/theme" Target="/xl/theme/theme1.xml" Id="Rda2c36c7ebef45e4" /><Relationship Type="http://schemas.openxmlformats.org/officeDocument/2006/relationships/sharedStrings" Target="/xl/sharedStrings.xml" Id="R2dd47b5738454d55" /><Relationship Type="http://schemas.openxmlformats.org/officeDocument/2006/relationships/worksheet" Target="/xl/worksheets/sheet1.xml" Id="Reddbca7cfbbd4fed" /><Relationship Type="http://schemas.openxmlformats.org/officeDocument/2006/relationships/worksheet" Target="/xl/worksheets/sheet2.xml" Id="Rac7ea729d09d41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5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"/>
      <x:c r="B2" s="3" t="str">
        <x:v>Декларация УСН за 2026 год — учебный расчёт</x:v>
      </x:c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/>
    </x:row>
    <x:row r="4" ht="27" customHeight="1">
      <x:c r="A4" s="2"/>
      <x:c r="B4" s="2" t="str">
        <x:v>ИП весь год на УСН Доходы 6%, без выплат физлицам, торгового сбора, субсидий и смены адреса.</x:v>
      </x:c>
      <x:c r="C4" s="2"/>
      <x:c r="D4" s="2"/>
      <x:c r="E4" s="2"/>
      <x:c r="F4" s="2"/>
      <x:c r="G4" s="2"/>
    </x:row>
    <x:row r="5" ht="27" customHeight="1">
      <x:c r="A5" s="2"/>
      <x:c r="B5" s="2" t="str">
        <x:v>Нет НДС и переноса взносов прошлого года. Весь дополнительный 1% за 2026 год учитывается в 2026 году.</x:v>
      </x:c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27" customHeight="1">
      <x:c r="A7" s="2"/>
      <x:c r="B7" s="2" t="str">
        <x:v>Ставка УСН</x:v>
      </x:c>
      <x:c r="C7" s="4" t="n">
        <x:v>0.06</x:v>
      </x:c>
      <x:c r="D7" s="2"/>
      <x:c r="E7" s="2"/>
      <x:c r="F7" s="2"/>
      <x:c r="G7" s="2"/>
    </x:row>
    <x:row r="8" ht="27" customHeight="1">
      <x:c r="A8" s="2"/>
      <x:c r="B8" s="2" t="str">
        <x:v>Фиксированные взносы 2026</x:v>
      </x:c>
      <x:c r="C8" s="5" t="n">
        <x:v>57390</x:v>
      </x:c>
      <x:c r="D8" s="2"/>
      <x:c r="E8" s="2"/>
      <x:c r="F8" s="2"/>
      <x:c r="G8" s="2"/>
    </x:row>
    <x:row r="9" ht="27" customHeight="1">
      <x:c r="A9" s="2"/>
      <x:c r="B9" s="2" t="str">
        <x:v>Порог для дополнительного взноса</x:v>
      </x:c>
      <x:c r="C9" s="5" t="n">
        <x:v>300000</x:v>
      </x:c>
      <x:c r="D9" s="2"/>
      <x:c r="E9" s="2"/>
      <x:c r="F9" s="2"/>
      <x:c r="G9" s="2"/>
    </x:row>
    <x:row r="10" ht="27" customHeight="1">
      <x:c r="A10" s="2"/>
      <x:c r="B10" s="2" t="str">
        <x:v>Ставка дополнительного взноса</x:v>
      </x:c>
      <x:c r="C10" s="4" t="n">
        <x:v>0.01</x:v>
      </x:c>
      <x:c r="D10" s="2"/>
      <x:c r="E10" s="2"/>
      <x:c r="F10" s="2"/>
      <x:c r="G10" s="2"/>
    </x:row>
    <x:row r="11" ht="27" customHeight="1">
      <x:c r="A11" s="2"/>
      <x:c r="B11" s="2" t="str">
        <x:v>Предельный дополнительный взнос 2026</x:v>
      </x:c>
      <x:c r="C11" s="5" t="n">
        <x:v>321818</x:v>
      </x:c>
      <x:c r="D11" s="2"/>
      <x:c r="E11" s="2"/>
      <x:c r="F11" s="2"/>
      <x:c r="G11" s="2"/>
    </x:row>
    <x:row r="12" ht="27" customHeight="1">
      <x:c r="A12" s="2"/>
      <x:c r="B12" s="2"/>
      <x:c r="C12" s="2"/>
      <x:c r="D12" s="2"/>
      <x:c r="E12" s="2"/>
      <x:c r="F12" s="2"/>
      <x:c r="G12" s="2"/>
    </x:row>
    <x:row r="13" ht="27" customHeight="1">
      <x:c r="A13" s="2"/>
      <x:c r="B13" s="2"/>
      <x:c r="C13" s="2"/>
      <x:c r="D13" s="2"/>
      <x:c r="E13" s="2"/>
      <x:c r="F13" s="2"/>
      <x:c r="G13" s="2"/>
    </x:row>
    <x:row r="14" ht="27" customHeight="1">
      <x:c r="A14" s="2"/>
      <x:c r="B14" s="8" t="str">
        <x:v>Показатель</x:v>
      </x:c>
      <x:c r="C14" s="8" t="str">
        <x:v>I квартал</x:v>
      </x:c>
      <x:c r="D14" s="8" t="str">
        <x:v>Полугодие</x:v>
      </x:c>
      <x:c r="E14" s="8" t="str">
        <x:v>9 месяцев</x:v>
      </x:c>
      <x:c r="F14" s="8" t="str">
        <x:v>Год</x:v>
      </x:c>
      <x:c r="G14" s="2"/>
    </x:row>
    <x:row r="15" ht="47" customHeight="1">
      <x:c r="A15" s="2"/>
      <x:c r="B15" s="11" t="str">
        <x:v>Доход нарастающим итогом</x:v>
      </x:c>
      <x:c r="C15" s="12" t="n">
        <x:v>300000</x:v>
      </x:c>
      <x:c r="D15" s="12" t="n">
        <x:v>600000</x:v>
      </x:c>
      <x:c r="E15" s="12" t="n">
        <x:v>900000</x:v>
      </x:c>
      <x:c r="F15" s="12" t="n">
        <x:v>1200000</x:v>
      </x:c>
      <x:c r="G15" s="2"/>
    </x:row>
    <x:row r="16" ht="47" customHeight="1">
      <x:c r="A16" s="2"/>
      <x:c r="B16" s="11" t="str">
        <x:v>Налог до уменьшения</x:v>
      </x:c>
      <x:c r="C16" s="5" t="n">
        <x:f>ROUND(C15*$C$7,0)</x:f>
        <x:v>18000</x:v>
      </x:c>
      <x:c r="D16" s="5" t="n">
        <x:f>ROUND(D15*$C$7,0)</x:f>
        <x:v>36000</x:v>
      </x:c>
      <x:c r="E16" s="5" t="n">
        <x:f>ROUND(E15*$C$7,0)</x:f>
        <x:v>54000</x:v>
      </x:c>
      <x:c r="F16" s="5" t="n">
        <x:f>ROUND(F15*$C$7,0)</x:f>
        <x:v>72000</x:v>
      </x:c>
      <x:c r="G16" s="2"/>
    </x:row>
    <x:row r="17" ht="47" customHeight="1">
      <x:c r="A17" s="2"/>
      <x:c r="B17" s="11" t="str">
        <x:v>Взносы в уменьшение нарастающим итогом</x:v>
      </x:c>
      <x:c r="C17" s="5" t="n">
        <x:f>MIN(C16,$C$8)</x:f>
        <x:v>18000</x:v>
      </x:c>
      <x:c r="D17" s="5" t="n">
        <x:f>MIN(D16,$C$8)</x:f>
        <x:v>36000</x:v>
      </x:c>
      <x:c r="E17" s="5" t="n">
        <x:f>MIN(E16,$C$8)</x:f>
        <x:v>54000</x:v>
      </x:c>
      <x:c r="F17" s="5" t="n">
        <x:f>MIN(F16,$C$8+MIN(MAX(F15-$C$9,0)*$C$10,$C$11))</x:f>
        <x:v>66390</x:v>
      </x:c>
      <x:c r="G17" s="2"/>
    </x:row>
    <x:row r="18" ht="47" customHeight="1">
      <x:c r="A18" s="2"/>
      <x:c r="B18" s="13" t="str">
        <x:v>Налог после уменьшения нарастающим итогом</x:v>
      </x:c>
      <x:c r="C18" s="14" t="n">
        <x:f>C16-C17</x:f>
        <x:v>0</x:v>
      </x:c>
      <x:c r="D18" s="14" t="n">
        <x:f>D16-D17</x:f>
        <x:v>0</x:v>
      </x:c>
      <x:c r="E18" s="14" t="n">
        <x:f>E16-E17</x:f>
        <x:v>0</x:v>
      </x:c>
      <x:c r="F18" s="14" t="n">
        <x:f>F16-F17</x:f>
        <x:v>5610</x:v>
      </x:c>
      <x:c r="G18" s="2"/>
    </x:row>
    <x:row r="19" ht="47" customHeight="1">
      <x:c r="A19" s="2"/>
      <x:c r="B19" s="13" t="str">
        <x:v>За текущий срок к уплате</x:v>
      </x:c>
      <x:c r="C19" s="14" t="n">
        <x:f>MAX(C18,0)</x:f>
        <x:v>0</x:v>
      </x:c>
      <x:c r="D19" s="14" t="n">
        <x:f>MAX(D18-C18,0)</x:f>
        <x:v>0</x:v>
      </x:c>
      <x:c r="E19" s="14" t="n">
        <x:f>MAX(E18-D18,0)</x:f>
        <x:v>0</x:v>
      </x:c>
      <x:c r="F19" s="14" t="n">
        <x:f>MAX(F18-E18,0)</x:f>
        <x:v>5610</x:v>
      </x:c>
      <x:c r="G19" s="2"/>
    </x:row>
    <x:row r="20" ht="47" customHeight="1">
      <x:c r="A20" s="2"/>
      <x:c r="B20" s="13" t="str">
        <x:v>За текущий срок к уменьшению</x:v>
      </x:c>
      <x:c r="C20" s="14" t="n">
        <x:f>0</x:f>
        <x:v>0</x:v>
      </x:c>
      <x:c r="D20" s="14" t="n">
        <x:f>MAX(C18-D18,0)</x:f>
        <x:v>0</x:v>
      </x:c>
      <x:c r="E20" s="14" t="n">
        <x:f>MAX(D18-E18,0)</x:f>
        <x:v>0</x:v>
      </x:c>
      <x:c r="F20" s="14" t="n">
        <x:f>MAX(E18-F18,0)</x:f>
        <x:v>0</x:v>
      </x:c>
      <x:c r="G20" s="2"/>
    </x:row>
    <x:row r="21" ht="47" customHeight="1">
      <x:c r="A21" s="2"/>
      <x:c r="B21" s="11" t="str">
        <x:v>Проверка ограничения уменьшения</x:v>
      </x:c>
      <x:c r="C21" s="2" t="str">
        <x:f>IF(C17&lt;=C16,"Верно","Проверьте")</x:f>
        <x:v>Верно</x:v>
      </x:c>
      <x:c r="D21" s="2" t="str">
        <x:f>IF(D17&lt;=D16,"Верно","Проверьте")</x:f>
        <x:v>Верно</x:v>
      </x:c>
      <x:c r="E21" s="2" t="str">
        <x:f>IF(E17&lt;=E16,"Верно","Проверьте")</x:f>
        <x:v>Верно</x:v>
      </x:c>
      <x:c r="F21" s="2" t="str">
        <x:f>IF(F17&lt;=F16,"Верно","Проверьте")</x:f>
        <x:v>Верно</x:v>
      </x:c>
      <x:c r="G21" s="2"/>
    </x:row>
    <x:row r="22" ht="27" customHeight="1">
      <x:c r="A22" s="2"/>
      <x:c r="B22" s="2"/>
      <x:c r="C22" s="2"/>
      <x:c r="D22" s="2"/>
      <x:c r="E22" s="2"/>
      <x:c r="F22" s="2"/>
      <x:c r="G22" s="2"/>
    </x:row>
    <x:row r="23" ht="27" customHeight="1">
      <x:c r="A23" s="2"/>
      <x:c r="B23" s="2"/>
      <x:c r="C23" s="2"/>
      <x:c r="D23" s="2"/>
      <x:c r="E23" s="2"/>
      <x:c r="F23" s="2"/>
      <x:c r="G23" s="2"/>
    </x:row>
    <x:row r="24" ht="27" customHeight="1">
      <x:c r="A24" s="2"/>
      <x:c r="B24" s="2" t="str">
        <x:v>Учебные проверки соответствуют указанному сценарию. Изменение объекта, ставки или статуса требует другого расчёта.</x:v>
      </x:c>
      <x:c r="C24" s="2"/>
      <x:c r="D24" s="2"/>
      <x:c r="E24" s="2"/>
      <x:c r="F24" s="2"/>
      <x:c r="G24" s="2"/>
    </x:row>
    <x:row r="25" ht="27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2"/>
      <x:c r="B26" s="2" t="str">
        <x:v>Это расчёт для разбора статьи, не XML и не готовая декларация для отправки в ФНС.</x:v>
      </x:c>
      <x:c r="C26" s="2"/>
      <x:c r="D26" s="2"/>
      <x:c r="E26" s="2"/>
      <x:c r="F26" s="2"/>
      <x:c r="G26" s="2"/>
    </x:row>
    <x:row r="27" ht="27" customHeight="1">
      <x:c r="A27" s="2"/>
      <x:c r="B27" s="2"/>
      <x:c r="C27" s="2"/>
      <x:c r="D27" s="2"/>
      <x:c r="E27" s="2"/>
      <x:c r="F27" s="2"/>
      <x:c r="G27" s="2"/>
    </x:row>
    <x:row r="28" ht="27" customHeight="1">
      <x:c r="A28" s="2"/>
      <x:c r="B28" s="2" t="str">
        <x:v>Нулевые авансы по расчёту не означают отсутствия обязанности уплатить сами страховые взносы.</x:v>
      </x:c>
      <x:c r="C28" s="2"/>
      <x:c r="D28" s="2"/>
      <x:c r="E28" s="2"/>
      <x:c r="F28" s="2"/>
      <x:c r="G28" s="2"/>
    </x:row>
    <x:row r="29" ht="27" customHeight="1">
      <x:c r="A29" s="2"/>
      <x:c r="B29" s="2"/>
      <x:c r="C29" s="2"/>
      <x:c r="D29" s="2"/>
      <x:c r="E29" s="2"/>
      <x:c r="F29" s="2"/>
      <x:c r="G29" s="2"/>
    </x:row>
    <x:row r="30" ht="27" customHeight="1">
      <x:c r="A30" s="2"/>
      <x:c r="B30" s="2"/>
      <x:c r="C30" s="2"/>
      <x:c r="D30" s="2"/>
      <x:c r="E30" s="2"/>
      <x:c r="F30" s="2"/>
      <x:c r="G30" s="2"/>
    </x:row>
    <x:row r="31" ht="27" customHeight="1">
      <x:c r="A31" s="2"/>
      <x:c r="B31" s="2" t="str">
        <x:v>Форма: приказ ФНС 26.11.2025 № ЕД-7-3/1017@. Сверка расчётных соотношений — по форме.</x:v>
      </x:c>
      <x:c r="C31" s="2"/>
      <x:c r="D31" s="2"/>
      <x:c r="E31" s="2"/>
      <x:c r="F31" s="2"/>
      <x:c r="G31" s="2"/>
    </x:row>
    <x:row r="32" ht="27" customHeight="1">
      <x:c r="A32" s="2"/>
      <x:c r="B32" s="2"/>
      <x:c r="C32" s="2"/>
      <x:c r="D32" s="2"/>
      <x:c r="E32" s="2"/>
      <x:c r="F32" s="2"/>
      <x:c r="G32" s="2"/>
    </x:row>
    <x:row r="33" ht="27" customHeight="1">
      <x:c r="A33" s="2"/>
      <x:c r="B33" s="2" t="str">
        <x:v>https://www.nalog.gov.ru/rn77/about_fts/docs/16598752/</x:v>
      </x:c>
      <x:c r="C33" s="2"/>
      <x:c r="D33" s="2"/>
      <x:c r="E33" s="2"/>
      <x:c r="F33" s="2"/>
      <x:c r="G33" s="2"/>
    </x:row>
    <x:row r="34" ht="27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2"/>
      <x:c r="B35" s="2" t="str">
        <x:v>Взносы: https://www.nalog.gov.ru/rn16/news/tax_doc_news/16617063/</x:v>
      </x:c>
      <x:c r="C35" s="2"/>
      <x:c r="D35" s="2"/>
      <x:c r="E35" s="2"/>
      <x:c r="F35" s="2"/>
      <x:c r="G35" s="2"/>
    </x:row>
    <x:row r="36" ht="27" customHeight="1">
      <x:c r="A36" s="2"/>
      <x:c r="B36" s="2"/>
      <x:c r="C36" s="2"/>
      <x:c r="D36" s="2"/>
      <x:c r="E36" s="2"/>
      <x:c r="F36" s="2"/>
      <x:c r="G36" s="2"/>
    </x:row>
    <x:row r="37" ht="27" customHeight="1">
      <x:c r="A37" s="2"/>
      <x:c r="B37" s="2" t="str">
        <x:v>Уменьшение: https://www.nalog.gov.ru/rn77/taxation/taxes/usn/16611776/</x:v>
      </x:c>
      <x:c r="C37" s="2"/>
      <x:c r="D37" s="2"/>
      <x:c r="E37" s="2"/>
      <x:c r="F37" s="2"/>
      <x:c r="G37" s="2"/>
    </x:row>
    <x:row r="38" ht="27" customHeight="1">
      <x:c r="A38" s="2"/>
      <x:c r="B38" s="2"/>
      <x:c r="C38" s="2"/>
      <x:c r="D38" s="2"/>
      <x:c r="E38" s="2"/>
      <x:c r="F38" s="2"/>
      <x:c r="G38" s="2"/>
    </x:row>
    <x:row r="39" ht="27" customHeight="1">
      <x:c r="A39" s="2"/>
      <x:c r="B39" s="2" t="str">
        <x:v>Проверено 19.09.2026. Перед подачей в 2027 году проверьте актуальность формы и календаря.</x:v>
      </x:c>
      <x:c r="C39" s="2"/>
      <x:c r="D39" s="2"/>
      <x:c r="E39" s="2"/>
      <x:c r="F39" s="2"/>
      <x:c r="G39" s="2"/>
    </x:row>
    <x:row r="40" ht="27" customHeight="1">
      <x:c r="A40" s="2"/>
      <x:c r="B40" s="2"/>
      <x:c r="C40" s="2"/>
      <x:c r="D40" s="2"/>
      <x:c r="E40" s="2"/>
      <x:c r="F40" s="2"/>
      <x:c r="G40" s="2"/>
    </x:row>
    <x:row r="41" ht="27" customHeight="1">
      <x:c r="A41" s="2"/>
      <x:c r="B41" s="2"/>
      <x:c r="C41" s="2"/>
      <x:c r="D41" s="2"/>
      <x:c r="E41" s="2"/>
      <x:c r="F41" s="2"/>
      <x:c r="G41" s="2"/>
    </x:row>
    <x:row r="42" ht="27" customHeight="1">
      <x:c r="A42" s="2"/>
      <x:c r="B42" s="2"/>
      <x:c r="C42" s="2"/>
      <x:c r="D42" s="2"/>
      <x:c r="E42" s="2"/>
      <x:c r="F42" s="2"/>
      <x:c r="G42" s="2"/>
    </x:row>
    <x:row r="43" ht="27" customHeight="1">
      <x:c r="A43" s="2"/>
      <x:c r="B43" s="2"/>
      <x:c r="C43" s="2"/>
      <x:c r="D43" s="2"/>
      <x:c r="E43" s="2"/>
      <x:c r="F43" s="2"/>
      <x:c r="G43" s="2"/>
    </x:row>
    <x:row r="44" ht="27" customHeight="1">
      <x:c r="A44" s="2"/>
      <x:c r="B44" s="2"/>
      <x:c r="C44" s="2"/>
      <x:c r="D44" s="2"/>
      <x:c r="E44" s="2"/>
      <x:c r="F44" s="2"/>
      <x:c r="G44" s="2"/>
    </x:row>
    <x:row r="45" ht="27" customHeight="1">
      <x:c r="A45" s="2"/>
      <x:c r="B45" s="2"/>
      <x:c r="C45" s="2"/>
      <x:c r="D45" s="2"/>
      <x:c r="E45" s="2"/>
      <x:c r="F45" s="2"/>
      <x:c r="G45" s="2"/>
    </x:row>
    <x:row r="46" ht="27" customHeight="1">
      <x:c r="A46" s="2"/>
      <x:c r="B46" s="2"/>
      <x:c r="C46" s="2"/>
      <x:c r="D46" s="2"/>
      <x:c r="E46" s="2"/>
      <x:c r="F46" s="2"/>
      <x:c r="G46" s="2"/>
    </x:row>
    <x:row r="47" ht="27" customHeight="1">
      <x:c r="A47" s="2"/>
      <x:c r="B47" s="2"/>
      <x:c r="C47" s="2"/>
      <x:c r="D47" s="2"/>
      <x:c r="E47" s="2"/>
      <x:c r="F47" s="2"/>
      <x:c r="G47" s="2"/>
    </x:row>
    <x:row r="48" ht="27" customHeight="1">
      <x:c r="A48" s="2"/>
      <x:c r="B48" s="2"/>
      <x:c r="C48" s="2"/>
      <x:c r="D48" s="2"/>
      <x:c r="E48" s="2"/>
      <x:c r="F48" s="2"/>
      <x:c r="G48" s="2"/>
    </x:row>
    <x:row r="49" ht="27" customHeight="1">
      <x:c r="A49" s="2"/>
      <x:c r="B49" s="2"/>
      <x:c r="C49" s="2"/>
      <x:c r="D49" s="2"/>
      <x:c r="E49" s="2"/>
      <x:c r="F49" s="2"/>
      <x:c r="G4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6" hidden="0" customWidth="1"/>
    <x:col min="3" max="3" width="19" hidden="0" customWidth="1"/>
    <x:col min="4" max="4" width="70" hidden="0" customWidth="1"/>
    <x:col min="5" max="5" width="19" hidden="0" customWidth="1"/>
    <x:col min="6" max="6" width="19" hidden="0" customWidth="1"/>
    <x:col min="7" max="7" width="5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"/>
      <x:c r="B2" s="3" t="str">
        <x:v>Заполненные расчётные строки учебного примера</x:v>
      </x:c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/>
    </x:row>
    <x:row r="4" ht="27" customHeight="1">
      <x:c r="A4" s="2"/>
      <x:c r="B4" s="2" t="str">
        <x:v>Строки приводятся для формы 1017@, без торгового сбора и уменьшений раздела 4.</x:v>
      </x:c>
      <x:c r="C4" s="2"/>
      <x:c r="D4" s="2"/>
      <x:c r="E4" s="2"/>
      <x:c r="F4" s="2"/>
      <x:c r="G4" s="2"/>
    </x:row>
    <x:row r="5" ht="27" customHeight="1">
      <x:c r="A5" s="2"/>
      <x:c r="B5" s="2"/>
      <x:c r="C5" s="2"/>
      <x:c r="D5" s="2"/>
      <x:c r="E5" s="2"/>
      <x:c r="F5" s="2"/>
      <x:c r="G5" s="2"/>
    </x:row>
    <x:row r="6" ht="27" customHeight="1">
      <x:c r="A6" s="2"/>
      <x:c r="B6" s="8" t="str">
        <x:v>Поле</x:v>
      </x:c>
      <x:c r="C6" s="8" t="str">
        <x:v>Значение</x:v>
      </x:c>
      <x:c r="D6" s="8" t="str">
        <x:v>Проверка или пояснение</x:v>
      </x:c>
      <x:c r="E6" s="2"/>
      <x:c r="F6" s="2"/>
      <x:c r="G6" s="2"/>
    </x:row>
    <x:row r="7" ht="35" customHeight="1">
      <x:c r="A7" s="2"/>
      <x:c r="B7" s="2" t="str">
        <x:v>2.1.1 · 102</x:v>
      </x:c>
      <x:c r="C7" s="17" t="n">
        <x:v>2</x:v>
      </x:c>
      <x:c r="D7" s="11" t="str">
        <x:v>ИП не производит выплаты и вознаграждения физлицам</x:v>
      </x:c>
      <x:c r="E7" s="2"/>
      <x:c r="F7" s="2"/>
      <x:c r="G7" s="2"/>
    </x:row>
    <x:row r="8" ht="35" customHeight="1">
      <x:c r="A8" s="2"/>
      <x:c r="B8" s="2" t="str">
        <x:v>2.1.1 · 110</x:v>
      </x:c>
      <x:c r="C8" s="15" t="n">
        <x:f>'Учебный расчёт'!C15</x:f>
        <x:v>300000</x:v>
      </x:c>
      <x:c r="D8" s="11" t="str">
        <x:v>Доходы за I квартал</x:v>
      </x:c>
      <x:c r="E8" s="2"/>
      <x:c r="F8" s="2"/>
      <x:c r="G8" s="2"/>
    </x:row>
    <x:row r="9" ht="35" customHeight="1">
      <x:c r="A9" s="2"/>
      <x:c r="B9" s="2" t="str">
        <x:v>2.1.1 · 111</x:v>
      </x:c>
      <x:c r="C9" s="15" t="n">
        <x:f>'Учебный расчёт'!D15</x:f>
        <x:v>600000</x:v>
      </x:c>
      <x:c r="D9" s="11" t="str">
        <x:v>Доходы за полугодие</x:v>
      </x:c>
      <x:c r="E9" s="2"/>
      <x:c r="F9" s="2"/>
      <x:c r="G9" s="2"/>
    </x:row>
    <x:row r="10" ht="35" customHeight="1">
      <x:c r="A10" s="2"/>
      <x:c r="B10" s="2" t="str">
        <x:v>2.1.1 · 112</x:v>
      </x:c>
      <x:c r="C10" s="15" t="n">
        <x:f>'Учебный расчёт'!E15</x:f>
        <x:v>900000</x:v>
      </x:c>
      <x:c r="D10" s="11" t="str">
        <x:v>Доходы за 9 месяцев</x:v>
      </x:c>
      <x:c r="E10" s="2"/>
      <x:c r="F10" s="2"/>
      <x:c r="G10" s="2"/>
    </x:row>
    <x:row r="11" ht="35" customHeight="1">
      <x:c r="A11" s="2"/>
      <x:c r="B11" s="2" t="str">
        <x:v>2.1.1 · 113</x:v>
      </x:c>
      <x:c r="C11" s="15" t="n">
        <x:f>'Учебный расчёт'!F15</x:f>
        <x:v>1200000</x:v>
      </x:c>
      <x:c r="D11" s="11" t="str">
        <x:v>Доходы за год</x:v>
      </x:c>
      <x:c r="E11" s="2"/>
      <x:c r="F11" s="2"/>
      <x:c r="G11" s="2"/>
    </x:row>
    <x:row r="12" ht="35" customHeight="1">
      <x:c r="A12" s="2"/>
      <x:c r="B12" s="2" t="str">
        <x:v>2.1.1 · 120–123</x:v>
      </x:c>
      <x:c r="C12" s="16" t="n">
        <x:v>6</x:v>
      </x:c>
      <x:c r="D12" s="11" t="str">
        <x:v>Ставка 6% во всех четырёх периодах</x:v>
      </x:c>
      <x:c r="E12" s="2"/>
      <x:c r="F12" s="2"/>
      <x:c r="G12" s="2"/>
    </x:row>
    <x:row r="13" ht="35" customHeight="1">
      <x:c r="A13" s="2"/>
      <x:c r="B13" s="2" t="str">
        <x:v>2.1.1 · 130</x:v>
      </x:c>
      <x:c r="C13" s="15" t="n">
        <x:f>'Учебный расчёт'!C16</x:f>
        <x:v>18000</x:v>
      </x:c>
      <x:c r="D13" s="11" t="str">
        <x:v>110 × 120 / 100</x:v>
      </x:c>
      <x:c r="E13" s="2"/>
      <x:c r="F13" s="2"/>
      <x:c r="G13" s="2"/>
    </x:row>
    <x:row r="14" ht="35" customHeight="1">
      <x:c r="A14" s="2"/>
      <x:c r="B14" s="2" t="str">
        <x:v>2.1.1 · 131</x:v>
      </x:c>
      <x:c r="C14" s="15" t="n">
        <x:f>'Учебный расчёт'!D16</x:f>
        <x:v>36000</x:v>
      </x:c>
      <x:c r="D14" s="11" t="str">
        <x:v>111 × 121 / 100</x:v>
      </x:c>
      <x:c r="E14" s="2"/>
      <x:c r="F14" s="2"/>
      <x:c r="G14" s="2"/>
    </x:row>
    <x:row r="15" ht="35" customHeight="1">
      <x:c r="A15" s="2"/>
      <x:c r="B15" s="2" t="str">
        <x:v>2.1.1 · 132</x:v>
      </x:c>
      <x:c r="C15" s="15" t="n">
        <x:f>'Учебный расчёт'!E16</x:f>
        <x:v>54000</x:v>
      </x:c>
      <x:c r="D15" s="11" t="str">
        <x:v>112 × 122 / 100</x:v>
      </x:c>
      <x:c r="E15" s="2"/>
      <x:c r="F15" s="2"/>
      <x:c r="G15" s="2"/>
    </x:row>
    <x:row r="16" ht="35" customHeight="1">
      <x:c r="A16" s="2"/>
      <x:c r="B16" s="2" t="str">
        <x:v>2.1.1 · 133</x:v>
      </x:c>
      <x:c r="C16" s="15" t="n">
        <x:f>'Учебный расчёт'!F16</x:f>
        <x:v>72000</x:v>
      </x:c>
      <x:c r="D16" s="11" t="str">
        <x:v>113 × 123 / 100</x:v>
      </x:c>
      <x:c r="E16" s="2"/>
      <x:c r="F16" s="2"/>
      <x:c r="G16" s="2"/>
    </x:row>
    <x:row r="17" ht="35" customHeight="1">
      <x:c r="A17" s="2"/>
      <x:c r="B17" s="2" t="str">
        <x:v>2.1.1 · 140</x:v>
      </x:c>
      <x:c r="C17" s="15" t="n">
        <x:f>'Учебный расчёт'!C17</x:f>
        <x:v>18000</x:v>
      </x:c>
      <x:c r="D17" s="11" t="str">
        <x:v>Не больше строки 130</x:v>
      </x:c>
      <x:c r="E17" s="2"/>
      <x:c r="F17" s="2"/>
      <x:c r="G17" s="2"/>
    </x:row>
    <x:row r="18" ht="35" customHeight="1">
      <x:c r="A18" s="2"/>
      <x:c r="B18" s="2" t="str">
        <x:v>2.1.1 · 141</x:v>
      </x:c>
      <x:c r="C18" s="15" t="n">
        <x:f>'Учебный расчёт'!D17</x:f>
        <x:v>36000</x:v>
      </x:c>
      <x:c r="D18" s="11" t="str">
        <x:v>Не больше строки 131</x:v>
      </x:c>
      <x:c r="E18" s="2"/>
      <x:c r="F18" s="2"/>
      <x:c r="G18" s="2"/>
    </x:row>
    <x:row r="19" ht="35" customHeight="1">
      <x:c r="A19" s="2"/>
      <x:c r="B19" s="2" t="str">
        <x:v>2.1.1 · 142</x:v>
      </x:c>
      <x:c r="C19" s="15" t="n">
        <x:f>'Учебный расчёт'!E17</x:f>
        <x:v>54000</x:v>
      </x:c>
      <x:c r="D19" s="11" t="str">
        <x:v>Не больше строки 132</x:v>
      </x:c>
      <x:c r="E19" s="2"/>
      <x:c r="F19" s="2"/>
      <x:c r="G19" s="2"/>
    </x:row>
    <x:row r="20" ht="35" customHeight="1">
      <x:c r="A20" s="2"/>
      <x:c r="B20" s="2" t="str">
        <x:v>2.1.1 · 143</x:v>
      </x:c>
      <x:c r="C20" s="15" t="n">
        <x:f>'Учебный расчёт'!F17</x:f>
        <x:v>66390</x:v>
      </x:c>
      <x:c r="D20" s="11" t="str">
        <x:v>Не больше строки 133; 150 + 160 в этом примере</x:v>
      </x:c>
      <x:c r="E20" s="2"/>
      <x:c r="F20" s="2"/>
      <x:c r="G20" s="2"/>
    </x:row>
    <x:row r="21" ht="35" customHeight="1">
      <x:c r="A21" s="2"/>
      <x:c r="B21" s="2" t="str">
        <x:v>2.1.1 · 150</x:v>
      </x:c>
      <x:c r="C21" s="15" t="n">
        <x:f>MIN('Учебный расчёт'!C8,'Учебный расчёт'!F17)</x:f>
        <x:v>57390</x:v>
      </x:c>
      <x:c r="D21" s="11" t="str">
        <x:v>Фиксированные взносы, вошедшие в уменьшение</x:v>
      </x:c>
      <x:c r="E21" s="2"/>
      <x:c r="F21" s="2"/>
      <x:c r="G21" s="2"/>
    </x:row>
    <x:row r="22" ht="35" customHeight="1">
      <x:c r="A22" s="2"/>
      <x:c r="B22" s="2" t="str">
        <x:v>2.1.1 · 160</x:v>
      </x:c>
      <x:c r="C22" s="15" t="n">
        <x:f>'Учебный расчёт'!F17-C21</x:f>
        <x:v>9000</x:v>
      </x:c>
      <x:c r="D22" s="11" t="str">
        <x:v>161 + 162; здесь весь 1% текущего года</x:v>
      </x:c>
      <x:c r="E22" s="2"/>
      <x:c r="F22" s="2"/>
      <x:c r="G22" s="2"/>
    </x:row>
    <x:row r="23" ht="35" customHeight="1">
      <x:c r="A23" s="2"/>
      <x:c r="B23" s="2" t="str">
        <x:v>2.1.1 · 161</x:v>
      </x:c>
      <x:c r="C23" s="15" t="n">
        <x:f>C22</x:f>
        <x:v>9000</x:v>
      </x:c>
      <x:c r="D23" s="11" t="str">
        <x:v>1% текущего года; не использовать повторно в 2027 году</x:v>
      </x:c>
      <x:c r="E23" s="2"/>
      <x:c r="F23" s="2"/>
      <x:c r="G23" s="2"/>
    </x:row>
    <x:row r="24" ht="35" customHeight="1">
      <x:c r="A24" s="2"/>
      <x:c r="B24" s="2" t="str">
        <x:v>2.1.1 · 162</x:v>
      </x:c>
      <x:c r="C24" s="15" t="n">
        <x:v>0</x:v>
      </x:c>
      <x:c r="D24" s="11" t="str">
        <x:v>Взносы прошлого года не используются</x:v>
      </x:c>
      <x:c r="E24" s="2"/>
      <x:c r="F24" s="2"/>
      <x:c r="G24" s="2"/>
    </x:row>
    <x:row r="25" ht="35" customHeight="1">
      <x:c r="A25" s="2"/>
      <x:c r="B25" s="2" t="str">
        <x:v>1.1 · 020</x:v>
      </x:c>
      <x:c r="C25" s="15" t="n">
        <x:f>'Учебный расчёт'!C19</x:f>
        <x:v>0</x:v>
      </x:c>
      <x:c r="D25" s="11" t="str">
        <x:v>За первый срок</x:v>
      </x:c>
      <x:c r="E25" s="2"/>
      <x:c r="F25" s="2"/>
      <x:c r="G25" s="2"/>
    </x:row>
    <x:row r="26" ht="35" customHeight="1">
      <x:c r="A26" s="2"/>
      <x:c r="B26" s="2" t="str">
        <x:v>1.1 · 040</x:v>
      </x:c>
      <x:c r="C26" s="15" t="n">
        <x:f>'Учебный расчёт'!D19</x:f>
        <x:v>0</x:v>
      </x:c>
      <x:c r="D26" s="11" t="str">
        <x:v>Доплата за полугодие</x:v>
      </x:c>
      <x:c r="E26" s="2"/>
      <x:c r="F26" s="2"/>
      <x:c r="G26" s="2"/>
    </x:row>
    <x:row r="27" ht="35" customHeight="1">
      <x:c r="A27" s="2"/>
      <x:c r="B27" s="2" t="str">
        <x:v>1.1 · 050</x:v>
      </x:c>
      <x:c r="C27" s="15" t="n">
        <x:f>'Учебный расчёт'!D20</x:f>
        <x:v>0</x:v>
      </x:c>
      <x:c r="D27" s="11" t="str">
        <x:v>Уменьшение за полугодие</x:v>
      </x:c>
      <x:c r="E27" s="2"/>
      <x:c r="F27" s="2"/>
      <x:c r="G27" s="2"/>
    </x:row>
    <x:row r="28" ht="35" customHeight="1">
      <x:c r="A28" s="2"/>
      <x:c r="B28" s="2" t="str">
        <x:v>1.1 · 070</x:v>
      </x:c>
      <x:c r="C28" s="15" t="n">
        <x:f>'Учебный расчёт'!E19</x:f>
        <x:v>0</x:v>
      </x:c>
      <x:c r="D28" s="11" t="str">
        <x:v>Доплата за 9 месяцев</x:v>
      </x:c>
      <x:c r="E28" s="2"/>
      <x:c r="F28" s="2"/>
      <x:c r="G28" s="2"/>
    </x:row>
    <x:row r="29" ht="35" customHeight="1">
      <x:c r="A29" s="2"/>
      <x:c r="B29" s="2" t="str">
        <x:v>1.1 · 080</x:v>
      </x:c>
      <x:c r="C29" s="15" t="n">
        <x:f>'Учебный расчёт'!E20</x:f>
        <x:v>0</x:v>
      </x:c>
      <x:c r="D29" s="11" t="str">
        <x:v>Уменьшение за 9 месяцев</x:v>
      </x:c>
      <x:c r="E29" s="2"/>
      <x:c r="F29" s="2"/>
      <x:c r="G29" s="2"/>
    </x:row>
    <x:row r="30" ht="35" customHeight="1">
      <x:c r="A30" s="2"/>
      <x:c r="B30" s="2" t="str">
        <x:v>1.1 · 100</x:v>
      </x:c>
      <x:c r="C30" s="15" t="n">
        <x:f>'Учебный расчёт'!F19</x:f>
        <x:v>5610</x:v>
      </x:c>
      <x:c r="D30" s="11" t="str">
        <x:v>Годовая доплата: 72 000 − 66 390</x:v>
      </x:c>
      <x:c r="E30" s="2"/>
      <x:c r="F30" s="2"/>
      <x:c r="G30" s="2"/>
    </x:row>
    <x:row r="31" ht="35" customHeight="1">
      <x:c r="A31" s="2"/>
      <x:c r="B31" s="2" t="str">
        <x:v>1.1 · 110</x:v>
      </x:c>
      <x:c r="C31" s="15" t="n">
        <x:f>'Учебный расчёт'!F20</x:f>
        <x:v>0</x:v>
      </x:c>
      <x:c r="D31" s="11" t="str">
        <x:v>Годовое уменьшение</x:v>
      </x:c>
      <x:c r="E31" s="2"/>
      <x:c r="F31" s="2"/>
      <x:c r="G31" s="2"/>
    </x:row>
    <x:row r="32" ht="27" customHeight="1">
      <x:c r="A32" s="2"/>
      <x:c r="B32" s="2"/>
      <x:c r="C32" s="2"/>
      <x:c r="D32" s="2"/>
      <x:c r="E32" s="2"/>
      <x:c r="F32" s="2"/>
      <x:c r="G32" s="2"/>
    </x:row>
    <x:row r="33" ht="27" customHeight="1">
      <x:c r="A33" s="2"/>
      <x:c r="B33" s="2"/>
      <x:c r="C33" s="2"/>
      <x:c r="D33" s="2"/>
      <x:c r="E33" s="2"/>
      <x:c r="F33" s="2"/>
      <x:c r="G33" s="2"/>
    </x:row>
    <x:row r="34" ht="27" customHeight="1">
      <x:c r="A34" s="2"/>
      <x:c r="B34" s="2" t="str">
        <x:v>ОКТМО, ИНН, код инспекции и данные титула заполняются по реальному ИП.</x:v>
      </x:c>
      <x:c r="C34" s="2"/>
      <x:c r="D34" s="2"/>
      <x:c r="E34" s="2"/>
      <x:c r="F34" s="2"/>
      <x:c r="G34" s="2"/>
    </x:row>
    <x:row r="35" ht="27" customHeight="1">
      <x:c r="A35" s="2"/>
      <x:c r="B35" s="2"/>
      <x:c r="C35" s="2"/>
      <x:c r="D35" s="2"/>
      <x:c r="E35" s="2"/>
      <x:c r="F35" s="2"/>
      <x:c r="G35" s="2"/>
    </x:row>
    <x:row r="36" ht="27" customHeight="1">
      <x:c r="A36" s="2"/>
      <x:c r="B36" s="2" t="str">
        <x:v>Нули показаны численно для расчёта. Оформление отсутствующих показателей — по порядку формы.</x:v>
      </x:c>
      <x:c r="C36" s="2"/>
      <x:c r="D36" s="2"/>
      <x:c r="E36" s="2"/>
      <x:c r="F36" s="2"/>
      <x:c r="G36" s="2"/>
    </x:row>
    <x:row r="37" ht="27" customHeight="1">
      <x:c r="A37" s="2"/>
      <x:c r="B37" s="2"/>
      <x:c r="C37" s="2"/>
      <x:c r="D37" s="2"/>
      <x:c r="E37" s="2"/>
      <x:c r="F37" s="2"/>
      <x:c r="G37" s="2"/>
    </x:row>
    <x:row r="38" ht="27" customHeight="1">
      <x:c r="A38" s="2"/>
      <x:c r="B38" s="2" t="str">
        <x:v>Проверки не равны полному протоколу всех контрольных соотношений ФНС и не подтверждают приём отчёта.</x:v>
      </x:c>
      <x:c r="C38" s="2"/>
      <x:c r="D38" s="2"/>
      <x:c r="E38" s="2"/>
      <x:c r="F38" s="2"/>
      <x:c r="G38" s="2"/>
    </x:row>
    <x:row r="39" ht="27" customHeight="1">
      <x:c r="A39" s="2"/>
      <x:c r="B39" s="2"/>
      <x:c r="C39" s="2"/>
      <x:c r="D39" s="2"/>
      <x:c r="E39" s="2"/>
      <x:c r="F39" s="2"/>
      <x:c r="G39" s="2"/>
    </x:row>
    <x:row r="40" ht="27" customHeight="1">
      <x:c r="A40" s="2"/>
      <x:c r="B40" s="2"/>
      <x:c r="C40" s="2"/>
      <x:c r="D40" s="2"/>
      <x:c r="E40" s="2"/>
      <x:c r="F40" s="2"/>
      <x:c r="G40" s="2"/>
    </x:row>
    <x:row r="41" ht="27" customHeight="1">
      <x:c r="A41" s="2"/>
      <x:c r="B41" s="2"/>
      <x:c r="C41" s="2"/>
      <x:c r="D41" s="2"/>
      <x:c r="E41" s="2"/>
      <x:c r="F41" s="2"/>
      <x:c r="G41" s="2"/>
    </x:row>
    <x:row r="42" ht="27" customHeight="1">
      <x:c r="A42" s="2"/>
      <x:c r="B42" s="2"/>
      <x:c r="C42" s="2"/>
      <x:c r="D42" s="2"/>
      <x:c r="E42" s="2"/>
      <x:c r="F42" s="2"/>
      <x:c r="G42" s="2"/>
    </x:row>
    <x:row r="43" ht="27" customHeight="1">
      <x:c r="A43" s="2"/>
      <x:c r="B43" s="2"/>
      <x:c r="C43" s="2"/>
      <x:c r="D43" s="2"/>
      <x:c r="E43" s="2"/>
      <x:c r="F43" s="2"/>
      <x:c r="G43" s="2"/>
    </x:row>
    <x:row r="44" ht="27" customHeight="1">
      <x:c r="A44" s="2"/>
      <x:c r="B44" s="2"/>
      <x:c r="C44" s="2"/>
      <x:c r="D44" s="2"/>
      <x:c r="E44" s="2"/>
      <x:c r="F44" s="2"/>
      <x:c r="G44" s="2"/>
    </x:row>
    <x:row r="45" ht="27" customHeight="1">
      <x:c r="A45" s="2"/>
      <x:c r="B45" s="2"/>
      <x:c r="C45" s="2"/>
      <x:c r="D45" s="2"/>
      <x:c r="E45" s="2"/>
      <x:c r="F45" s="2"/>
      <x:c r="G45" s="2"/>
    </x:row>
    <x:row r="46" ht="27" customHeight="1">
      <x:c r="A46" s="2"/>
      <x:c r="B46" s="2"/>
      <x:c r="C46" s="2"/>
      <x:c r="D46" s="2"/>
      <x:c r="E46" s="2"/>
      <x:c r="F46" s="2"/>
      <x:c r="G46" s="2"/>
    </x:row>
    <x:row r="47" ht="27" customHeight="1">
      <x:c r="A47" s="2"/>
      <x:c r="B47" s="2"/>
      <x:c r="C47" s="2"/>
      <x:c r="D47" s="2"/>
      <x:c r="E47" s="2"/>
      <x:c r="F47" s="2"/>
      <x:c r="G47" s="2"/>
    </x:row>
    <x:row r="48" ht="27" customHeight="1">
      <x:c r="A48" s="2"/>
      <x:c r="B48" s="2"/>
      <x:c r="C48" s="2"/>
      <x:c r="D48" s="2"/>
      <x:c r="E48" s="2"/>
      <x:c r="F48" s="2"/>
      <x:c r="G48" s="2"/>
    </x:row>
    <x:row r="49" ht="27" customHeight="1">
      <x:c r="A49" s="2"/>
      <x:c r="B49" s="2"/>
      <x:c r="C49" s="2"/>
      <x:c r="D49" s="2"/>
      <x:c r="E49" s="2"/>
      <x:c r="F49" s="2"/>
      <x:c r="G49" s="2"/>
    </x:row>
  </x:sheetData>
  <x:pageMargins left="0.7" right="0.7" top="0.75" bottom="0.75" header="0.3" footer="0.3"/>
</x:worksheet>
</file>